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120" windowWidth="17505" windowHeight="9015" activeTab="1"/>
  </bookViews>
  <sheets>
    <sheet name="Using this Income Statement" sheetId="2" r:id="rId1"/>
    <sheet name="Income Statement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E20" i="1"/>
  <c r="E15" i="1"/>
  <c r="F15" i="1"/>
  <c r="F13" i="1"/>
  <c r="F12" i="1"/>
  <c r="F11" i="1"/>
  <c r="E22" i="1"/>
  <c r="E49" i="1"/>
  <c r="E50" i="1"/>
  <c r="F50" i="1"/>
  <c r="E52" i="1"/>
  <c r="F49" i="1"/>
  <c r="F52" i="1"/>
</calcChain>
</file>

<file path=xl/sharedStrings.xml><?xml version="1.0" encoding="utf-8"?>
<sst xmlns="http://schemas.openxmlformats.org/spreadsheetml/2006/main" count="46" uniqueCount="45">
  <si>
    <t>Income statement</t>
  </si>
  <si>
    <t>Period ended  DD/MM/YY</t>
  </si>
  <si>
    <t>Sales</t>
  </si>
  <si>
    <t>Returns and allowances</t>
  </si>
  <si>
    <t>Discounts</t>
  </si>
  <si>
    <t>% of Sales</t>
  </si>
  <si>
    <t>Total Sales</t>
  </si>
  <si>
    <t>Beginning Inventory</t>
  </si>
  <si>
    <t>Purchases</t>
  </si>
  <si>
    <t>Ending Inventory</t>
  </si>
  <si>
    <t>Cost of Goods Sold</t>
  </si>
  <si>
    <t>SAL/SARL</t>
  </si>
  <si>
    <t>Company name</t>
  </si>
  <si>
    <t>Gross profit</t>
  </si>
  <si>
    <t>Annual</t>
  </si>
  <si>
    <t>Operating Expenses</t>
  </si>
  <si>
    <t>Salaries</t>
  </si>
  <si>
    <t>Payroll expenses</t>
  </si>
  <si>
    <t>Advertising</t>
  </si>
  <si>
    <t>Promotion</t>
  </si>
  <si>
    <t>Selling expenses</t>
  </si>
  <si>
    <t>Computer operations</t>
  </si>
  <si>
    <t>Travel and entertainment</t>
  </si>
  <si>
    <t>Dues and subscriptions</t>
  </si>
  <si>
    <t>Rent &amp; Utilities</t>
  </si>
  <si>
    <t>Professional services</t>
  </si>
  <si>
    <t>Outside services</t>
  </si>
  <si>
    <t>office supplies</t>
  </si>
  <si>
    <t>Equipment Rental</t>
  </si>
  <si>
    <t>Repairs and maintenance</t>
  </si>
  <si>
    <t>Shipping</t>
  </si>
  <si>
    <t>Telecommunications</t>
  </si>
  <si>
    <t>Depreciation</t>
  </si>
  <si>
    <t>Insurance- general</t>
  </si>
  <si>
    <t>Licenses,permits &amp; Taxes</t>
  </si>
  <si>
    <t>Interest &amp; Bank charges</t>
  </si>
  <si>
    <t>Other expenses</t>
  </si>
  <si>
    <t>Bad Debt</t>
  </si>
  <si>
    <t>Total operating expenses</t>
  </si>
  <si>
    <t>Earning Before Taxes</t>
  </si>
  <si>
    <t>Income Tax (17 %)</t>
  </si>
  <si>
    <t>Net Income</t>
  </si>
  <si>
    <t>it consists of the Revenues a company generates and the expenses it incurrs.</t>
  </si>
  <si>
    <t>The income statements shows the business`s income for a certain period (Annually, Quarterly).</t>
  </si>
  <si>
    <t>This Income Statement sheet is intended as a GUIDE ONLY and DOES NOT constitute financial advice, please always verify and discuss your financial statements with a qualified accountant or financial advisor.                                                                                                     If you need further information or financial advice please contact the Business Support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</si>
</sst>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12B8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3" fillId="0" borderId="6" xfId="0" applyFont="1" applyBorder="1"/>
    <xf numFmtId="0" fontId="3" fillId="0" borderId="0" xfId="0" applyFont="1"/>
    <xf numFmtId="164" fontId="4" fillId="0" borderId="0" xfId="1" applyNumberFormat="1" applyFont="1" applyBorder="1"/>
    <xf numFmtId="9" fontId="4" fillId="0" borderId="0" xfId="0" applyNumberFormat="1" applyFont="1" applyBorder="1"/>
    <xf numFmtId="165" fontId="4" fillId="0" borderId="0" xfId="0" applyNumberFormat="1" applyFont="1" applyBorder="1"/>
    <xf numFmtId="0" fontId="4" fillId="0" borderId="6" xfId="0" applyFont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164" fontId="4" fillId="0" borderId="7" xfId="1" applyNumberFormat="1" applyFont="1" applyBorder="1"/>
    <xf numFmtId="0" fontId="3" fillId="0" borderId="9" xfId="0" applyFont="1" applyBorder="1"/>
    <xf numFmtId="164" fontId="4" fillId="0" borderId="0" xfId="0" applyNumberFormat="1" applyFont="1" applyBorder="1"/>
    <xf numFmtId="0" fontId="5" fillId="0" borderId="4" xfId="0" applyFont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7" xfId="0" applyNumberFormat="1" applyFont="1" applyFill="1" applyBorder="1"/>
    <xf numFmtId="164" fontId="3" fillId="0" borderId="7" xfId="0" applyNumberFormat="1" applyFont="1" applyBorder="1"/>
    <xf numFmtId="165" fontId="3" fillId="0" borderId="0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6" fillId="2" borderId="0" xfId="0" applyFont="1" applyFill="1"/>
    <xf numFmtId="0" fontId="6" fillId="3" borderId="0" xfId="0" applyFont="1" applyFill="1"/>
    <xf numFmtId="0" fontId="7" fillId="2" borderId="0" xfId="0" applyFont="1" applyFill="1" applyAlignment="1">
      <alignment horizontal="left" vertical="center" wrapText="1" indent="1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12B8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59893</xdr:colOff>
      <xdr:row>8</xdr:row>
      <xdr:rowOff>47625</xdr:rowOff>
    </xdr:from>
    <xdr:to>
      <xdr:col>0</xdr:col>
      <xdr:colOff>4305744</xdr:colOff>
      <xdr:row>8</xdr:row>
      <xdr:rowOff>1371600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93" y="1571625"/>
          <a:ext cx="4245851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142872</xdr:rowOff>
    </xdr:from>
    <xdr:to>
      <xdr:col>2</xdr:col>
      <xdr:colOff>1791693</xdr:colOff>
      <xdr:row>0</xdr:row>
      <xdr:rowOff>1321590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142872"/>
          <a:ext cx="3780031" cy="1178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"/>
  <sheetViews>
    <sheetView workbookViewId="0">
      <selection activeCell="B11" sqref="B11"/>
    </sheetView>
  </sheetViews>
  <sheetFormatPr defaultColWidth="11.42578125" defaultRowHeight="15" x14ac:dyDescent="0.25"/>
  <cols>
    <col min="1" max="1" width="65.28515625" style="35" customWidth="1"/>
    <col min="2" max="2" width="56.42578125" style="35" customWidth="1"/>
    <col min="3" max="16384" width="11.42578125" style="35"/>
  </cols>
  <sheetData>
    <row r="9" spans="2:2" ht="111" customHeight="1" x14ac:dyDescent="0.25">
      <c r="B9" s="34" t="s">
        <v>44</v>
      </c>
    </row>
  </sheetData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B1:H54"/>
  <sheetViews>
    <sheetView showGridLines="0" tabSelected="1" view="pageLayout" zoomScale="80" zoomScaleNormal="80" zoomScalePageLayoutView="80" workbookViewId="0">
      <selection activeCell="G4" sqref="G4"/>
    </sheetView>
  </sheetViews>
  <sheetFormatPr defaultColWidth="8.85546875" defaultRowHeight="15.75" x14ac:dyDescent="0.25"/>
  <cols>
    <col min="1" max="1" width="4.7109375" style="5" customWidth="1"/>
    <col min="2" max="2" width="23.140625" style="5" customWidth="1"/>
    <col min="3" max="3" width="27.7109375" style="5" customWidth="1"/>
    <col min="4" max="4" width="8.85546875" style="5"/>
    <col min="5" max="5" width="14.28515625" style="5" bestFit="1" customWidth="1"/>
    <col min="6" max="6" width="11.140625" style="5" bestFit="1" customWidth="1"/>
    <col min="7" max="7" width="17.42578125" style="5" customWidth="1"/>
    <col min="8" max="16384" width="8.85546875" style="5"/>
  </cols>
  <sheetData>
    <row r="1" spans="2:8" ht="114.75" customHeight="1" x14ac:dyDescent="0.25"/>
    <row r="2" spans="2:8" s="1" customFormat="1" ht="4.5" customHeight="1" x14ac:dyDescent="0.3"/>
    <row r="3" spans="2:8" s="1" customFormat="1" ht="18.75" x14ac:dyDescent="0.3">
      <c r="B3" s="32" t="s">
        <v>43</v>
      </c>
      <c r="C3" s="32"/>
      <c r="D3" s="32"/>
      <c r="E3" s="32"/>
      <c r="F3" s="32"/>
      <c r="G3" s="32"/>
      <c r="H3" s="33"/>
    </row>
    <row r="4" spans="2:8" s="1" customFormat="1" ht="18.75" x14ac:dyDescent="0.3">
      <c r="B4" s="32" t="s">
        <v>42</v>
      </c>
      <c r="C4" s="32"/>
      <c r="D4" s="32"/>
      <c r="E4" s="32"/>
      <c r="F4" s="32"/>
      <c r="G4" s="32"/>
      <c r="H4" s="33"/>
    </row>
    <row r="6" spans="2:8" x14ac:dyDescent="0.25">
      <c r="B6" s="2" t="s">
        <v>11</v>
      </c>
      <c r="C6" s="3"/>
      <c r="D6" s="3"/>
      <c r="E6" s="3" t="s">
        <v>12</v>
      </c>
      <c r="F6" s="3"/>
      <c r="G6" s="4"/>
    </row>
    <row r="7" spans="2:8" x14ac:dyDescent="0.25">
      <c r="B7" s="6"/>
      <c r="C7" s="7"/>
      <c r="D7" s="7"/>
      <c r="E7" s="7" t="s">
        <v>0</v>
      </c>
      <c r="F7" s="7"/>
      <c r="G7" s="8"/>
    </row>
    <row r="8" spans="2:8" x14ac:dyDescent="0.25">
      <c r="B8" s="6"/>
      <c r="C8" s="7"/>
      <c r="D8" s="7"/>
      <c r="E8" s="7" t="s">
        <v>1</v>
      </c>
      <c r="F8" s="7"/>
      <c r="G8" s="8"/>
    </row>
    <row r="9" spans="2:8" x14ac:dyDescent="0.25">
      <c r="B9" s="9"/>
      <c r="C9" s="10"/>
      <c r="D9" s="10"/>
      <c r="E9" s="10"/>
      <c r="F9" s="10"/>
      <c r="G9" s="11"/>
    </row>
    <row r="10" spans="2:8" s="13" customFormat="1" x14ac:dyDescent="0.25">
      <c r="B10" s="12" t="s">
        <v>2</v>
      </c>
      <c r="C10" s="7"/>
      <c r="E10" s="7" t="s">
        <v>14</v>
      </c>
      <c r="F10" s="7" t="s">
        <v>5</v>
      </c>
      <c r="G10" s="8"/>
    </row>
    <row r="11" spans="2:8" x14ac:dyDescent="0.25">
      <c r="B11" s="9" t="s">
        <v>2</v>
      </c>
      <c r="C11" s="10"/>
      <c r="D11" s="10"/>
      <c r="E11" s="14">
        <v>370000</v>
      </c>
      <c r="F11" s="15">
        <f>E11/E11</f>
        <v>1</v>
      </c>
      <c r="G11" s="11"/>
    </row>
    <row r="12" spans="2:8" x14ac:dyDescent="0.25">
      <c r="B12" s="9" t="s">
        <v>3</v>
      </c>
      <c r="C12" s="10"/>
      <c r="D12" s="10"/>
      <c r="E12" s="14">
        <v>-2000</v>
      </c>
      <c r="F12" s="16">
        <f>E12/$E$11</f>
        <v>-5.4054054054054057E-3</v>
      </c>
      <c r="G12" s="11"/>
    </row>
    <row r="13" spans="2:8" x14ac:dyDescent="0.25">
      <c r="B13" s="17" t="s">
        <v>4</v>
      </c>
      <c r="C13" s="10"/>
      <c r="D13" s="10"/>
      <c r="E13" s="14">
        <v>-500</v>
      </c>
      <c r="F13" s="16">
        <f>E13/$E$11</f>
        <v>-1.3513513513513514E-3</v>
      </c>
      <c r="G13" s="11"/>
    </row>
    <row r="14" spans="2:8" x14ac:dyDescent="0.25">
      <c r="B14" s="9"/>
      <c r="C14" s="10"/>
      <c r="D14" s="10"/>
      <c r="E14" s="10"/>
      <c r="F14" s="10"/>
      <c r="G14" s="11"/>
    </row>
    <row r="15" spans="2:8" s="13" customFormat="1" x14ac:dyDescent="0.25">
      <c r="B15" s="6" t="s">
        <v>6</v>
      </c>
      <c r="C15" s="7"/>
      <c r="D15" s="7"/>
      <c r="E15" s="18">
        <f>SUM(E11:E14)</f>
        <v>367500</v>
      </c>
      <c r="F15" s="19">
        <f>E15/E11</f>
        <v>0.9932432432432432</v>
      </c>
      <c r="G15" s="8"/>
    </row>
    <row r="16" spans="2:8" x14ac:dyDescent="0.25">
      <c r="B16" s="9"/>
      <c r="C16" s="10"/>
      <c r="D16" s="10"/>
      <c r="E16" s="10"/>
      <c r="F16" s="10"/>
      <c r="G16" s="11"/>
    </row>
    <row r="17" spans="2:7" x14ac:dyDescent="0.25">
      <c r="B17" s="9" t="s">
        <v>7</v>
      </c>
      <c r="C17" s="10"/>
      <c r="D17" s="10"/>
      <c r="E17" s="14">
        <v>117000</v>
      </c>
      <c r="F17" s="10"/>
      <c r="G17" s="11"/>
    </row>
    <row r="18" spans="2:7" x14ac:dyDescent="0.25">
      <c r="B18" s="9" t="s">
        <v>8</v>
      </c>
      <c r="C18" s="10"/>
      <c r="D18" s="10"/>
      <c r="E18" s="14">
        <v>163000</v>
      </c>
      <c r="F18" s="10"/>
      <c r="G18" s="11"/>
    </row>
    <row r="19" spans="2:7" x14ac:dyDescent="0.25">
      <c r="B19" s="17" t="s">
        <v>9</v>
      </c>
      <c r="C19" s="10"/>
      <c r="D19" s="10"/>
      <c r="E19" s="20">
        <v>113000</v>
      </c>
      <c r="F19" s="10"/>
      <c r="G19" s="11"/>
    </row>
    <row r="20" spans="2:7" s="13" customFormat="1" x14ac:dyDescent="0.25">
      <c r="B20" s="21" t="s">
        <v>10</v>
      </c>
      <c r="C20" s="7"/>
      <c r="D20" s="7"/>
      <c r="E20" s="18">
        <f>E17+E18-E19</f>
        <v>167000</v>
      </c>
      <c r="F20" s="7"/>
      <c r="G20" s="8"/>
    </row>
    <row r="21" spans="2:7" x14ac:dyDescent="0.25">
      <c r="B21" s="9"/>
      <c r="C21" s="10"/>
      <c r="D21" s="10"/>
      <c r="E21" s="10"/>
      <c r="F21" s="10"/>
      <c r="G21" s="11"/>
    </row>
    <row r="22" spans="2:7" x14ac:dyDescent="0.25">
      <c r="B22" s="9" t="s">
        <v>13</v>
      </c>
      <c r="C22" s="10"/>
      <c r="D22" s="10"/>
      <c r="E22" s="22">
        <f>E15-E20</f>
        <v>200500</v>
      </c>
      <c r="F22" s="10"/>
      <c r="G22" s="11"/>
    </row>
    <row r="23" spans="2:7" x14ac:dyDescent="0.25">
      <c r="B23" s="9"/>
      <c r="C23" s="10"/>
      <c r="D23" s="10"/>
      <c r="E23" s="22"/>
      <c r="F23" s="10"/>
      <c r="G23" s="11"/>
    </row>
    <row r="24" spans="2:7" x14ac:dyDescent="0.25">
      <c r="B24" s="23" t="s">
        <v>15</v>
      </c>
      <c r="C24" s="10"/>
      <c r="D24" s="10"/>
      <c r="E24" s="22"/>
      <c r="F24" s="10"/>
      <c r="G24" s="11"/>
    </row>
    <row r="25" spans="2:7" x14ac:dyDescent="0.25">
      <c r="B25" s="9"/>
      <c r="C25" s="10"/>
      <c r="D25" s="10"/>
      <c r="E25" s="22"/>
      <c r="F25" s="10"/>
      <c r="G25" s="11"/>
    </row>
    <row r="26" spans="2:7" x14ac:dyDescent="0.25">
      <c r="B26" s="9" t="s">
        <v>16</v>
      </c>
      <c r="C26" s="10"/>
      <c r="D26" s="10"/>
      <c r="E26" s="22">
        <v>81000</v>
      </c>
      <c r="F26" s="16">
        <f t="shared" ref="F26:F47" si="0">E26/$E$11</f>
        <v>0.21891891891891893</v>
      </c>
      <c r="G26" s="11"/>
    </row>
    <row r="27" spans="2:7" x14ac:dyDescent="0.25">
      <c r="B27" s="9" t="s">
        <v>17</v>
      </c>
      <c r="C27" s="10"/>
      <c r="D27" s="10"/>
      <c r="E27" s="22">
        <v>11020</v>
      </c>
      <c r="F27" s="16">
        <f t="shared" si="0"/>
        <v>2.9783783783783782E-2</v>
      </c>
      <c r="G27" s="11"/>
    </row>
    <row r="28" spans="2:7" x14ac:dyDescent="0.25">
      <c r="B28" s="9" t="s">
        <v>18</v>
      </c>
      <c r="C28" s="10"/>
      <c r="D28" s="10"/>
      <c r="E28" s="22">
        <v>8034</v>
      </c>
      <c r="F28" s="16">
        <f t="shared" si="0"/>
        <v>2.1713513513513513E-2</v>
      </c>
      <c r="G28" s="11"/>
    </row>
    <row r="29" spans="2:7" x14ac:dyDescent="0.25">
      <c r="B29" s="9" t="s">
        <v>19</v>
      </c>
      <c r="C29" s="10"/>
      <c r="D29" s="10"/>
      <c r="E29" s="22">
        <v>948</v>
      </c>
      <c r="F29" s="16">
        <f t="shared" si="0"/>
        <v>2.5621621621621624E-3</v>
      </c>
      <c r="G29" s="11"/>
    </row>
    <row r="30" spans="2:7" x14ac:dyDescent="0.25">
      <c r="B30" s="9" t="s">
        <v>20</v>
      </c>
      <c r="C30" s="10"/>
      <c r="D30" s="10"/>
      <c r="E30" s="22">
        <v>4278</v>
      </c>
      <c r="F30" s="24">
        <f t="shared" si="0"/>
        <v>1.1562162162162163E-2</v>
      </c>
      <c r="G30" s="11"/>
    </row>
    <row r="31" spans="2:7" x14ac:dyDescent="0.25">
      <c r="B31" s="9" t="s">
        <v>21</v>
      </c>
      <c r="C31" s="10"/>
      <c r="D31" s="10"/>
      <c r="E31" s="22">
        <v>567</v>
      </c>
      <c r="F31" s="24">
        <f t="shared" si="0"/>
        <v>1.5324324324324323E-3</v>
      </c>
      <c r="G31" s="11"/>
    </row>
    <row r="32" spans="2:7" x14ac:dyDescent="0.25">
      <c r="B32" s="9" t="s">
        <v>22</v>
      </c>
      <c r="C32" s="10"/>
      <c r="D32" s="10"/>
      <c r="E32" s="22">
        <v>1275</v>
      </c>
      <c r="F32" s="24">
        <f t="shared" si="0"/>
        <v>3.4459459459459459E-3</v>
      </c>
      <c r="G32" s="11"/>
    </row>
    <row r="33" spans="2:7" x14ac:dyDescent="0.25">
      <c r="B33" s="9" t="s">
        <v>23</v>
      </c>
      <c r="C33" s="10"/>
      <c r="D33" s="10"/>
      <c r="E33" s="22">
        <v>146</v>
      </c>
      <c r="F33" s="24">
        <f t="shared" si="0"/>
        <v>3.945945945945946E-4</v>
      </c>
      <c r="G33" s="11"/>
    </row>
    <row r="34" spans="2:7" x14ac:dyDescent="0.25">
      <c r="B34" s="9" t="s">
        <v>24</v>
      </c>
      <c r="C34" s="10"/>
      <c r="D34" s="10"/>
      <c r="E34" s="22">
        <v>10845</v>
      </c>
      <c r="F34" s="24">
        <f t="shared" si="0"/>
        <v>2.931081081081081E-2</v>
      </c>
      <c r="G34" s="11"/>
    </row>
    <row r="35" spans="2:7" x14ac:dyDescent="0.25">
      <c r="B35" s="9" t="s">
        <v>25</v>
      </c>
      <c r="C35" s="10"/>
      <c r="D35" s="10"/>
      <c r="E35" s="22">
        <v>474</v>
      </c>
      <c r="F35" s="24">
        <f t="shared" si="0"/>
        <v>1.2810810810810812E-3</v>
      </c>
      <c r="G35" s="11"/>
    </row>
    <row r="36" spans="2:7" x14ac:dyDescent="0.25">
      <c r="B36" s="9" t="s">
        <v>26</v>
      </c>
      <c r="C36" s="10"/>
      <c r="D36" s="10"/>
      <c r="E36" s="22">
        <v>93</v>
      </c>
      <c r="F36" s="24">
        <f t="shared" si="0"/>
        <v>2.5135135135135136E-4</v>
      </c>
      <c r="G36" s="11"/>
    </row>
    <row r="37" spans="2:7" x14ac:dyDescent="0.25">
      <c r="B37" s="9" t="s">
        <v>27</v>
      </c>
      <c r="C37" s="10"/>
      <c r="D37" s="10"/>
      <c r="E37" s="22">
        <v>1039</v>
      </c>
      <c r="F37" s="24">
        <f t="shared" si="0"/>
        <v>2.8081081081081081E-3</v>
      </c>
      <c r="G37" s="11"/>
    </row>
    <row r="38" spans="2:7" x14ac:dyDescent="0.25">
      <c r="B38" s="9" t="s">
        <v>28</v>
      </c>
      <c r="C38" s="10"/>
      <c r="D38" s="10"/>
      <c r="E38" s="22">
        <v>594</v>
      </c>
      <c r="F38" s="24">
        <f t="shared" si="0"/>
        <v>1.6054054054054055E-3</v>
      </c>
      <c r="G38" s="11"/>
    </row>
    <row r="39" spans="2:7" x14ac:dyDescent="0.25">
      <c r="B39" s="9" t="s">
        <v>29</v>
      </c>
      <c r="C39" s="10"/>
      <c r="D39" s="10"/>
      <c r="E39" s="22">
        <v>175</v>
      </c>
      <c r="F39" s="24">
        <f t="shared" si="0"/>
        <v>4.7297297297297297E-4</v>
      </c>
      <c r="G39" s="11"/>
    </row>
    <row r="40" spans="2:7" x14ac:dyDescent="0.25">
      <c r="B40" s="9" t="s">
        <v>30</v>
      </c>
      <c r="C40" s="10"/>
      <c r="D40" s="10"/>
      <c r="E40" s="22">
        <v>257</v>
      </c>
      <c r="F40" s="24">
        <f t="shared" si="0"/>
        <v>6.9459459459459457E-4</v>
      </c>
      <c r="G40" s="11"/>
    </row>
    <row r="41" spans="2:7" x14ac:dyDescent="0.25">
      <c r="B41" s="9" t="s">
        <v>31</v>
      </c>
      <c r="C41" s="10"/>
      <c r="D41" s="10"/>
      <c r="E41" s="22">
        <v>1838</v>
      </c>
      <c r="F41" s="24">
        <f t="shared" si="0"/>
        <v>4.9675675675675676E-3</v>
      </c>
      <c r="G41" s="11"/>
    </row>
    <row r="42" spans="2:7" x14ac:dyDescent="0.25">
      <c r="B42" s="9" t="s">
        <v>32</v>
      </c>
      <c r="C42" s="10"/>
      <c r="D42" s="10"/>
      <c r="E42" s="22">
        <v>654</v>
      </c>
      <c r="F42" s="24">
        <f t="shared" si="0"/>
        <v>1.7675675675675677E-3</v>
      </c>
      <c r="G42" s="11"/>
    </row>
    <row r="43" spans="2:7" x14ac:dyDescent="0.25">
      <c r="B43" s="9" t="s">
        <v>33</v>
      </c>
      <c r="C43" s="10"/>
      <c r="D43" s="10"/>
      <c r="E43" s="25">
        <v>978</v>
      </c>
      <c r="F43" s="24">
        <f t="shared" si="0"/>
        <v>2.6432432432432432E-3</v>
      </c>
      <c r="G43" s="11"/>
    </row>
    <row r="44" spans="2:7" x14ac:dyDescent="0.25">
      <c r="B44" s="9" t="s">
        <v>34</v>
      </c>
      <c r="C44" s="10"/>
      <c r="D44" s="10"/>
      <c r="E44" s="25">
        <v>197</v>
      </c>
      <c r="F44" s="24">
        <f t="shared" si="0"/>
        <v>5.3243243243243242E-4</v>
      </c>
      <c r="G44" s="11"/>
    </row>
    <row r="45" spans="2:7" x14ac:dyDescent="0.25">
      <c r="B45" s="9" t="s">
        <v>35</v>
      </c>
      <c r="C45" s="10"/>
      <c r="D45" s="10"/>
      <c r="E45" s="25">
        <v>1465</v>
      </c>
      <c r="F45" s="24">
        <f t="shared" si="0"/>
        <v>3.9594594594594594E-3</v>
      </c>
      <c r="G45" s="11"/>
    </row>
    <row r="46" spans="2:7" x14ac:dyDescent="0.25">
      <c r="B46" s="9" t="s">
        <v>36</v>
      </c>
      <c r="C46" s="10"/>
      <c r="D46" s="10"/>
      <c r="E46" s="25">
        <v>6723</v>
      </c>
      <c r="F46" s="24">
        <f t="shared" si="0"/>
        <v>1.817027027027027E-2</v>
      </c>
      <c r="G46" s="11"/>
    </row>
    <row r="47" spans="2:7" x14ac:dyDescent="0.25">
      <c r="B47" s="17" t="s">
        <v>37</v>
      </c>
      <c r="C47" s="10"/>
      <c r="D47" s="10"/>
      <c r="E47" s="26">
        <v>723</v>
      </c>
      <c r="F47" s="24">
        <f t="shared" si="0"/>
        <v>1.954054054054054E-3</v>
      </c>
      <c r="G47" s="11"/>
    </row>
    <row r="48" spans="2:7" s="13" customFormat="1" x14ac:dyDescent="0.25">
      <c r="B48" s="12" t="s">
        <v>38</v>
      </c>
      <c r="C48" s="7"/>
      <c r="D48" s="7"/>
      <c r="E48" s="27">
        <f>SUM(E26:E47)</f>
        <v>133323</v>
      </c>
      <c r="F48" s="28">
        <f>E48/$E$11</f>
        <v>0.36033243243243246</v>
      </c>
      <c r="G48" s="8"/>
    </row>
    <row r="49" spans="2:7" s="13" customFormat="1" x14ac:dyDescent="0.25">
      <c r="B49" s="12" t="s">
        <v>39</v>
      </c>
      <c r="C49" s="7"/>
      <c r="D49" s="7"/>
      <c r="E49" s="27">
        <f>E22-E48</f>
        <v>67177</v>
      </c>
      <c r="F49" s="28">
        <f>E49/$E$11</f>
        <v>0.18155945945945945</v>
      </c>
      <c r="G49" s="8"/>
    </row>
    <row r="50" spans="2:7" s="13" customFormat="1" x14ac:dyDescent="0.25">
      <c r="B50" s="12" t="s">
        <v>40</v>
      </c>
      <c r="C50" s="7"/>
      <c r="D50" s="7"/>
      <c r="E50" s="27">
        <f>E49*0.17</f>
        <v>11420.09</v>
      </c>
      <c r="F50" s="28">
        <f>E50/$E$11</f>
        <v>3.0865108108108108E-2</v>
      </c>
      <c r="G50" s="8"/>
    </row>
    <row r="51" spans="2:7" s="13" customFormat="1" x14ac:dyDescent="0.25">
      <c r="B51" s="6"/>
      <c r="C51" s="7"/>
      <c r="D51" s="7"/>
      <c r="E51" s="7"/>
      <c r="F51" s="7"/>
      <c r="G51" s="8"/>
    </row>
    <row r="52" spans="2:7" s="13" customFormat="1" x14ac:dyDescent="0.25">
      <c r="B52" s="6" t="s">
        <v>41</v>
      </c>
      <c r="C52" s="7"/>
      <c r="D52" s="7"/>
      <c r="E52" s="27">
        <f>E49-E50</f>
        <v>55756.91</v>
      </c>
      <c r="F52" s="28">
        <f>E52/$E$11</f>
        <v>0.15069435135135137</v>
      </c>
      <c r="G52" s="8"/>
    </row>
    <row r="53" spans="2:7" x14ac:dyDescent="0.25">
      <c r="B53" s="17"/>
      <c r="C53" s="29"/>
      <c r="D53" s="29"/>
      <c r="E53" s="10"/>
      <c r="F53" s="29"/>
      <c r="G53" s="30"/>
    </row>
    <row r="54" spans="2:7" x14ac:dyDescent="0.25">
      <c r="B54" s="10"/>
      <c r="C54" s="10"/>
      <c r="D54" s="10"/>
      <c r="E54" s="31"/>
      <c r="F54" s="10"/>
      <c r="G54" s="10"/>
    </row>
  </sheetData>
  <pageMargins left="0.25" right="0.25" top="0" bottom="0.75" header="0.3" footer="0.3"/>
  <pageSetup paperSize="9" scale="8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Using this Income Statement</vt:lpstr>
      <vt:lpstr>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Houssam Kazimi</dc:creator>
  <cp:lastModifiedBy>Joe</cp:lastModifiedBy>
  <cp:lastPrinted>2018-01-31T13:19:22Z</cp:lastPrinted>
  <dcterms:created xsi:type="dcterms:W3CDTF">2018-01-17T10:51:42Z</dcterms:created>
  <dcterms:modified xsi:type="dcterms:W3CDTF">2018-02-02T12:03:10Z</dcterms:modified>
</cp:coreProperties>
</file>